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724cb0545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gnes" sheetId="1" r:id="R1e061eee401645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&quot; €&quot;_);[Red](#,##0.00&quot; €&quot;);&quot;—&quot;_)"/>
    <x:numFmt numFmtId="201" formatCode="0.0%;[Red](0.0%);&quot;—&quot;"/>
    <x:numFmt numFmtId="202" formatCode="0.00&quot; ×&quot;"/>
  </x:numFmts>
  <x:fonts count="11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161616"/>
      <x:name val="Arial"/>
    </x:font>
    <x:font>
      <x:sz val="11"/>
      <x:color rgb="FF161616"/>
      <x:name val="Carlito"/>
    </x:font>
    <x:font>
      <x:b/>
      <x:sz val="11"/>
      <x:name val="Carlito"/>
    </x:font>
    <x:font>
      <x:b/>
      <x:sz val="11"/>
      <x:color rgb="FF161616"/>
      <x:name val="Carlito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2" fontId="6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4" borderId="0" xfId="0" applyNumberFormat="1" applyFont="1" applyFill="1" applyBorder="1"/>
    <x:xf numFmtId="200" fontId="7" fillId="4" borderId="0" xfId="0" applyNumberFormat="1" applyFont="1" applyFill="1" applyBorder="1"/>
    <x:xf numFmtId="0" fontId="8" fillId="4" borderId="0" xfId="0" applyNumberFormat="1" applyFont="1" applyFill="1" applyBorder="1"/>
    <x:xf numFmtId="200" fontId="9" fillId="4" borderId="0" xfId="0" applyNumberFormat="1" applyFont="1" applyFill="1" applyBorder="1"/>
    <x:xf numFmtId="0" fontId="1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23100b0d14c53" /><Relationship Type="http://schemas.openxmlformats.org/officeDocument/2006/relationships/theme" Target="/xl/theme/theme1.xml" Id="R5352b8e3410949d4" /><Relationship Type="http://schemas.openxmlformats.org/officeDocument/2006/relationships/sharedStrings" Target="/xl/sharedStrings.xml" Id="R6ace573da9fc49f9" /><Relationship Type="http://schemas.openxmlformats.org/officeDocument/2006/relationships/worksheet" Target="/xl/worksheets/sheet1.xml" Id="R1e061eee401645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8" hidden="0" customWidth="1"/>
    <x:col min="3" max="3" width="17" hidden="0" customWidth="1"/>
    <x:col min="4" max="4" width="14" hidden="0" customWidth="1"/>
    <x:col min="5" max="5" width="21" hidden="0" customWidth="1"/>
    <x:col min="6" max="6" width="22" hidden="0" customWidth="1"/>
    <x:col min="7" max="7" width="20" hidden="0" customWidth="1"/>
    <x:col min="8" max="8" width="19" hidden="0" customWidth="1"/>
    <x:col min="9" max="9" width="20" hidden="0" customWidth="1"/>
    <x:col min="10" max="10" width="21" hidden="0" customWidth="1"/>
  </x:cols>
  <x:sheetData>
    <x:row r="1" ht="34" customHeight="1">
      <x:c r="A1" s="3" t="str">
        <x:v>Résultats des campagnes août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5" t="str">
        <x:v>Scénario média distinct de l’export ventes • montants HT • attribution par campagne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8" customHeight="1">
      <x:c r="A5" s="8" t="str">
        <x:v>Campagne</x:v>
      </x:c>
      <x:c r="B5" s="8" t="str">
        <x:v>Canal</x:v>
      </x:c>
      <x:c r="C5" s="8" t="str">
        <x:v>Diffusions</x:v>
      </x:c>
      <x:c r="D5" s="8" t="str">
        <x:v>Clics</x:v>
      </x:c>
      <x:c r="E5" s="8" t="str">
        <x:v>Achats attribués</x:v>
      </x:c>
      <x:c r="F5" s="8" t="str">
        <x:v>CA attribué HT</x:v>
      </x:c>
      <x:c r="G5" s="8" t="str">
        <x:v>Dépenses HT</x:v>
      </x:c>
      <x:c r="H5" s="8" t="str">
        <x:v>Taux de clic</x:v>
      </x:c>
      <x:c r="I5" s="8" t="str">
        <x:v>Coût par clic</x:v>
      </x:c>
      <x:c r="J5" s="8" t="str">
        <x:v>CA / dépenses</x:v>
      </x:c>
    </x:row>
    <x:row r="6" ht="25" customHeight="1">
      <x:c r="A6" s="10" t="str">
        <x:v>META-AOUT</x:v>
      </x:c>
      <x:c r="B6" s="10" t="str">
        <x:v>Meta</x:v>
      </x:c>
      <x:c r="C6" s="10" t="n">
        <x:v>95000</x:v>
      </x:c>
      <x:c r="D6" s="10" t="n">
        <x:v>1900</x:v>
      </x:c>
      <x:c r="E6" s="10" t="n">
        <x:v>24</x:v>
      </x:c>
      <x:c r="F6" s="11" t="n">
        <x:v>1008</x:v>
      </x:c>
      <x:c r="G6" s="11" t="n">
        <x:v>640</x:v>
      </x:c>
      <x:c r="H6" s="17" t="n">
        <x:f>IF(C6=0,"N/D",D6/C6)</x:f>
        <x:v>0.02</x:v>
      </x:c>
      <x:c r="I6" s="18" t="n">
        <x:f>IF(D6=0,"N/D",G6/D6)</x:f>
        <x:v>0.3368421052631579</x:v>
      </x:c>
      <x:c r="J6" s="19" t="n">
        <x:f>IF(G6=0,"N/D",F6/G6)</x:f>
        <x:v>1.575</x:v>
      </x:c>
    </x:row>
    <x:row r="7" ht="25" customHeight="1">
      <x:c r="A7" s="9" t="str">
        <x:v>SEARCH-AOUT</x:v>
      </x:c>
      <x:c r="B7" s="9" t="str">
        <x:v>Recherche sponsorisée</x:v>
      </x:c>
      <x:c r="C7" s="9" t="n">
        <x:v>18000</x:v>
      </x:c>
      <x:c r="D7" s="9" t="n">
        <x:v>810</x:v>
      </x:c>
      <x:c r="E7" s="9" t="n">
        <x:v>19</x:v>
      </x:c>
      <x:c r="F7" s="12" t="n">
        <x:v>798</x:v>
      </x:c>
      <x:c r="G7" s="12" t="n">
        <x:v>310</x:v>
      </x:c>
      <x:c r="H7" s="14" t="n">
        <x:f>IF(C7=0,"N/D",D7/C7)</x:f>
        <x:v>0.045</x:v>
      </x:c>
      <x:c r="I7" s="12" t="n">
        <x:f>IF(D7=0,"N/D",G7/D7)</x:f>
        <x:v>0.38271604938271603</x:v>
      </x:c>
      <x:c r="J7" s="16" t="n">
        <x:f>IF(G7=0,"N/D",F7/G7)</x:f>
        <x:v>2.574193548387097</x:v>
      </x:c>
    </x:row>
    <x:row r="8" ht="25" customHeight="1">
      <x:c r="A8" s="10" t="str">
        <x:v>MAIL-AOUT</x:v>
      </x:c>
      <x:c r="B8" s="10" t="str">
        <x:v>E-mail</x:v>
      </x:c>
      <x:c r="C8" s="10" t="n">
        <x:v>6000</x:v>
      </x:c>
      <x:c r="D8" s="10" t="n">
        <x:v>210</x:v>
      </x:c>
      <x:c r="E8" s="10" t="n">
        <x:v>11</x:v>
      </x:c>
      <x:c r="F8" s="11" t="n">
        <x:v>462</x:v>
      </x:c>
      <x:c r="G8" s="11" t="n">
        <x:v>95</x:v>
      </x:c>
      <x:c r="H8" s="13" t="n">
        <x:f>IF(C8=0,"N/D",D8/C8)</x:f>
        <x:v>0.035</x:v>
      </x:c>
      <x:c r="I8" s="11" t="n">
        <x:f>IF(D8=0,"N/D",G8/D8)</x:f>
        <x:v>0.4523809523809524</x:v>
      </x:c>
      <x:c r="J8" s="15" t="n">
        <x:f>IF(G8=0,"N/D",F8/G8)</x:f>
        <x:v>4.863157894736842</x:v>
      </x:c>
    </x:row>
    <x:row r="9" ht="25" customHeight="1">
      <x:c r="A9" s="9" t="str">
        <x:v>PART-AOUT</x:v>
      </x:c>
      <x:c r="B9" s="9" t="str">
        <x:v>Partenariats locaux</x:v>
      </x:c>
      <x:c r="C9" s="9" t="n">
        <x:v>4200</x:v>
      </x:c>
      <x:c r="D9" s="9" t="n">
        <x:v>96</x:v>
      </x:c>
      <x:c r="E9" s="9" t="n">
        <x:v>4</x:v>
      </x:c>
      <x:c r="F9" s="12" t="n">
        <x:v>168</x:v>
      </x:c>
      <x:c r="G9" s="12" t="n">
        <x:v>225</x:v>
      </x:c>
      <x:c r="H9" s="14" t="n">
        <x:f>IF(C9=0,"N/D",D9/C9)</x:f>
        <x:v>0.022857142857142857</x:v>
      </x:c>
      <x:c r="I9" s="12" t="n">
        <x:f>IF(D9=0,"N/D",G9/D9)</x:f>
        <x:v>2.34375</x:v>
      </x:c>
      <x:c r="J9" s="16" t="n">
        <x:f>IF(G9=0,"N/D",F9/G9)</x:f>
        <x:v>0.7466666666666667</x:v>
      </x:c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 t="str">
        <x:v>Indicateur</x:v>
      </x:c>
      <x:c r="B12" s="2" t="str">
        <x:v>Valeur</x:v>
      </x:c>
      <x:c r="C12" s="2"/>
      <x:c r="D12" s="2"/>
      <x:c r="E12" s="2"/>
      <x:c r="F12" s="2"/>
      <x:c r="G12" s="2"/>
      <x:c r="H12" s="2"/>
      <x:c r="I12" s="2"/>
      <x:c r="J12" s="2"/>
    </x:row>
    <x:row r="13">
      <x:c r="A13" t="str">
        <x:v>Dépenses média et e-mail</x:v>
      </x:c>
      <x:c r="B13" s="21" t="n">
        <x:f>SUM(G6:G9)</x:f>
        <x:v>1270</x:v>
      </x:c>
    </x:row>
    <x:row r="14">
      <x:c r="A14" t="str">
        <x:v>Contenus sans attribution</x:v>
      </x:c>
      <x:c r="B14" s="22" t="n">
        <x:v>230</x:v>
      </x:c>
    </x:row>
    <x:row r="15">
      <x:c r="A15" s="25" t="str">
        <x:v>Total marketing</x:v>
      </x:c>
      <x:c r="B15" s="26" t="n">
        <x:f>SUM(B13:B14)</x:f>
        <x:v>1500</x:v>
      </x:c>
    </x:row>
    <x:row r="18">
      <x:c r="A18" s="27" t="str">
        <x:v>Diffusions : impressions pour Meta et Search, e-mails délivrés pour MAIL, vues pour PART.</x:v>
      </x:c>
    </x:row>
    <x:row r="19">
      <x:c r="A19" s="27" t="str">
        <x:v>Les achats attribués peuvent se recouper : ne pas additionner les conversions pour compter des clients.</x:v>
      </x:c>
    </x:row>
    <x:row r="20">
      <x:c r="A20" s="27" t="str">
        <x:v>CA / dépenses n’est pas une marge. Les valeurs de commande sont des hypothèses HT pour ce jeu média.</x:v>
      </x:c>
    </x:row>
    <x:row r="21">
      <x:c r="A21" s="27" t="str">
        <x:v>Les 6 000 envois MAIL correspondent à la base newsletter de référence ; les ouvertures ne sont pas mesurées ici.</x:v>
      </x:c>
    </x:row>
  </x:sheetData>
  <x:pageMargins left="0.7" right="0.7" top="0.75" bottom="0.75" header="0.3" footer="0.3"/>
</x:worksheet>
</file>